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ynetcolombia-my.sharepoint.com/personal/paola_ramirez_sky_net_co/Documents/Compras/1320.COMPRAS/43.PROCESOS DE CONTRATACION/2025/11Noviembre/ControlAccesoCancilleria/Requerimiento/"/>
    </mc:Choice>
  </mc:AlternateContent>
  <xr:revisionPtr revIDLastSave="40" documentId="11_F5E5F99DDB6F2A1CEC2E41DC83EEC0A223BB1A96" xr6:coauthVersionLast="47" xr6:coauthVersionMax="47" xr10:uidLastSave="{D105F404-D163-45F8-AE32-2A4F5368C364}"/>
  <bookViews>
    <workbookView xWindow="14303" yWindow="-98" windowWidth="28995" windowHeight="15675" xr2:uid="{00000000-000D-0000-FFFF-FFFF00000000}"/>
  </bookViews>
  <sheets>
    <sheet name="GC-FO-08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J3" i="2" s="1"/>
  <c r="I39" i="2"/>
  <c r="J39" i="2" s="1"/>
  <c r="I38" i="2"/>
  <c r="J38" i="2" s="1"/>
  <c r="I37" i="2"/>
  <c r="J37" i="2" s="1"/>
  <c r="I36" i="2"/>
  <c r="J36" i="2" s="1"/>
  <c r="I35" i="2"/>
  <c r="J35" i="2" s="1"/>
  <c r="I34" i="2"/>
  <c r="J34" i="2" s="1"/>
  <c r="I33" i="2"/>
  <c r="J33" i="2" s="1"/>
  <c r="I32" i="2"/>
  <c r="J32" i="2" s="1"/>
  <c r="I31" i="2"/>
  <c r="J31" i="2" s="1"/>
  <c r="I30" i="2"/>
  <c r="J30" i="2" s="1"/>
  <c r="I29" i="2"/>
  <c r="J29" i="2" s="1"/>
  <c r="I28" i="2"/>
  <c r="J28" i="2" s="1"/>
  <c r="I27" i="2"/>
  <c r="J27" i="2" s="1"/>
  <c r="I26" i="2"/>
  <c r="J26" i="2" s="1"/>
  <c r="I25" i="2"/>
  <c r="J25" i="2" s="1"/>
  <c r="I24" i="2"/>
  <c r="J24" i="2" s="1"/>
  <c r="I22" i="2"/>
  <c r="J22" i="2" s="1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I15" i="2"/>
  <c r="J15" i="2" s="1"/>
  <c r="I14" i="2"/>
  <c r="J14" i="2" s="1"/>
  <c r="I13" i="2"/>
  <c r="J13" i="2" s="1"/>
  <c r="I12" i="2"/>
  <c r="J12" i="2" s="1"/>
  <c r="I11" i="2"/>
  <c r="J11" i="2" s="1"/>
  <c r="I10" i="2"/>
  <c r="J10" i="2" s="1"/>
  <c r="I9" i="2"/>
  <c r="J9" i="2" s="1"/>
  <c r="I8" i="2"/>
  <c r="J8" i="2" s="1"/>
  <c r="I7" i="2"/>
  <c r="J7" i="2" s="1"/>
  <c r="I6" i="2"/>
  <c r="J6" i="2" s="1"/>
  <c r="I5" i="2"/>
  <c r="J5" i="2" s="1"/>
  <c r="I4" i="2"/>
  <c r="J4" i="2" s="1"/>
  <c r="J41" i="2" l="1"/>
</calcChain>
</file>

<file path=xl/sharedStrings.xml><?xml version="1.0" encoding="utf-8"?>
<sst xmlns="http://schemas.openxmlformats.org/spreadsheetml/2006/main" count="120" uniqueCount="82">
  <si>
    <t>ITEM</t>
  </si>
  <si>
    <t>UNIDAD DE MEDIDA</t>
  </si>
  <si>
    <t>DESCRIPCIÓN</t>
  </si>
  <si>
    <t>CANTIDAD</t>
  </si>
  <si>
    <t xml:space="preserve">VALOR UNITARIO </t>
  </si>
  <si>
    <t>VALOR UNITARIO INCLUIDO IVA</t>
  </si>
  <si>
    <t xml:space="preserve">VALOR TOTAL INCLUIDO IVA </t>
  </si>
  <si>
    <t>CONTROL DE ACCESO</t>
  </si>
  <si>
    <t>PASILLO DE ACCESO PEATONAL</t>
  </si>
  <si>
    <t>UND</t>
  </si>
  <si>
    <t xml:space="preserve">* Más de 6 millones de operaciones
* Interfaz de red, RS485 y RS232
* Capacidad para 60,000 tarjetas
* Capacidad para 180,000 eventos
* Paso de 30 a 60 personas por minuto
* Barreras en acrílico
* Temperatura de operación -20 °C to 70 °C </t>
  </si>
  <si>
    <t>LECTORA FACIAL Y DE TARJETA CON ACCESORIOS DE INSTALACIÓN.</t>
  </si>
  <si>
    <t>* Cámara para captura de rostros
* Pantalla Touch de 3,5"
* Distancia de reconcimiento de hasta 1,2 m
* Precisión de reconocimiento ≥99,87%
* Capacidad para 50,000 usuarios
* Alimentación 12-24 VDC, 1A
* Temperatura de operación -30 °C to 60 °C
* Protección IP65
* Con protección anti suplantación de rostro</t>
  </si>
  <si>
    <t>ACCESORIO QR PARA LECTORA</t>
  </si>
  <si>
    <t>* Temperatura de operación -30 °C to 60 °C
* Reconocimiento de código QR</t>
  </si>
  <si>
    <t>LECTORA PARA ENROLACIÓN DE PERSONAL</t>
  </si>
  <si>
    <t>* Pantalla LCD 
* Cámara de captura de rostro
* Distancia de enrolamiento hasta 1,5 m
* Con protección anti suplantación de rostro
* Capacidad para 2000 rostros y 20,000 tarjetas
* Alimentación 12VDC
* Temperatura de operación -10 °C to 50 °C</t>
  </si>
  <si>
    <t>TALANQUERA VEHICULAR</t>
  </si>
  <si>
    <t>*Número de ciclos: 5,000,000
* Motor DC sin escobillas
* Consumo: 300W
* Temperatura de operación: -30 °C to 70 °C
* Interfaces: abierto, cerrado, parada, IR, Radar, RS485
* Incluye sensor de presencia de vehículos y personas
* Incluye pantalla informativa para entrada y salida</t>
  </si>
  <si>
    <t>ELECTROIMÁN PARA PUERTA CON: ACCESORIOS ELÉCTRICOS Y DE INSTALACIÓN.</t>
  </si>
  <si>
    <t>* Alimentación 12-24 VDC, 250 mA
* Led indicador
* Soporta hasta 280 kg</t>
  </si>
  <si>
    <t>BRAZO HIDRÁULICO PARA PUERTA</t>
  </si>
  <si>
    <t>* Peso soportado 150Kg - 300 Kg</t>
  </si>
  <si>
    <t>CÁMARA LPR PARA DETECCIÓN DE PLACAS.</t>
  </si>
  <si>
    <t>* Resolución de 1920*1200
* Enfoque automático, lente varifocal
* Frame Rate 30 FPS
* Compresión H.264
* Relé para apertura de barrera
* Interfaces: RJ45
* Protección IP66
* Temperatura de trabajo: -20 °C to 65°C</t>
  </si>
  <si>
    <t>CÁMARA DOMO PARA CCTV</t>
  </si>
  <si>
    <t>* Resolución de 4MP (2688x1520)
* Sensor CMOS
* Sensor IR
* Codificación H.264 y H.265
* SNR ≥ 52 dB
* WDR 120 dB
* Alimentación  12VDC, 1,02A, 12.4W, PoE
* Temperatura de operación -30 °C to 60 °C
* Protección IP67, IK10</t>
  </si>
  <si>
    <t>NVR PARA GRABACIÓN DE VIDEO CON DISCOS DUROS</t>
  </si>
  <si>
    <t>* Analítica de reconocimiento facial, protección de perímetro, detección de movimiento, ANPR, conteo de personas
* Ancho de banda de entrada 192 Mbps y de salida de 256 Mbps
* HDMI 4K, VGA 1080
* Decodificación H.265 y H.264
* Protocolo ONVIF
* Alimentación 12V, 5A
* Consumo ≤ 50W
* Temperatura de operación -10 to 55°C
* Puerto RJ45 10/100/1000 Mbps</t>
  </si>
  <si>
    <t>NVR REDUNDANTE PARA GRABACIÓN DE VIDEO CON DISCOS DUROS</t>
  </si>
  <si>
    <t>SERVIDOR PARA SOFTWARE DE GESTIÓN</t>
  </si>
  <si>
    <t>* Procesador de 10  cores, 2.7 GHz
* 32GB de memoria RAM DDR5
* 2 TB de almacenamiento SAS
* Windows Server 2022 STD
* Fuente de poder de 800W
* Puerto de red base 10/100/1000</t>
  </si>
  <si>
    <t>SERVIDOR PARA SOFTWARE DE GESTIÓN  REDUNDANTE</t>
  </si>
  <si>
    <t>ESTACIONES DE TRABAJO</t>
  </si>
  <si>
    <t>* Procesador Intel Core Ultra 5 235
* Windows 11 Pro
* 16 GB de RAM DDR5
* 512 GB DE SSD
* Teclado y mouse inalámbrico
* Monitor de 32" 4K
* Tarjeta Wifi 6 y Bluetooth</t>
  </si>
  <si>
    <t>ESTACIÓN DE MONITOREO</t>
  </si>
  <si>
    <t>* Procesador Intel Core Ultra 5 235
* Windows 11 Pro
* 16 GB de RAM DDR5
* 512 GB DE SSD
* Teclado y mouse inalámbrico
* Doble Monitor de 32" 4K
* Tarjeta Wifi 6 y Bluetooth</t>
  </si>
  <si>
    <t>MOBILIARIO</t>
  </si>
  <si>
    <t>* Escritorio para computador ajustado al espacio disponible en cada locación
* Silla ergonómica para puesto de operador con ajuste lumbar y altura</t>
  </si>
  <si>
    <t>TABLET PARA CONTROL DE ACCESO</t>
  </si>
  <si>
    <t>* Dsiplay táctil de 8" con tasa de 120Hz
* Sistema Android 14+
* Cámara trasera de 13 MP con apertura F1.9
* Memoria RAM 6 GB
* Memoria interna de 128GB
* Batería 5000mAh removible
* Conectividad 5G, LTE, WIFI, Bluetooth, NFC
* Sim Card
* Protección Rugged IP68, MIL-STD-810H</t>
  </si>
  <si>
    <t>SOFTWARE DE GESTIÓN PARA CONTROL DE ACCESO Y CCTV</t>
  </si>
  <si>
    <t>* Software para gestión de control de acceso y CCTV
* Soporte para manejo de alarmas
* Monitoreo de eventos
* Estado de la puerta
* Módulo de visitantes
* Soporte para cámara LPR</t>
  </si>
  <si>
    <t>SOFTWARE DE GESTIÓN PARA CONTROL DE ACCESO Y CCTV REDUNDANTE</t>
  </si>
  <si>
    <t>TARJETAS PARA CONTROL DE ACCESO</t>
  </si>
  <si>
    <t>* Tecnología: EM4200, Mifare 1K
* No requiere batería
* Frecuencia de lectura: 125kHz, 13.56MHz</t>
  </si>
  <si>
    <t>COMUNICACIONES</t>
  </si>
  <si>
    <t>SWITCH POE ADMINISTRABLE 12 puertos</t>
  </si>
  <si>
    <t>* 12 puertos 10/100/1000 Base T PoE+
* 4 puertos 1G/10G SFP/SFP+
* Temperatura de operación 0° to 40°C
* Capa 3 administrable
* Consumo 34W</t>
  </si>
  <si>
    <t>SWITCH POE ADMINISTRABLE 24 puertos</t>
  </si>
  <si>
    <t>* 24 puertos 10/100/1000 Base T PoE+
* 8 puertos 1G/10G SFP/SFP+
* DRAM: 4GB
* Almacenamiento: 8GB
* Temperatura de operación 0° to 45°C
* Capa 3 administrable</t>
  </si>
  <si>
    <t>SWITCH DE FIBRA ÓPTICA</t>
  </si>
  <si>
    <t xml:space="preserve">FIREWALL </t>
  </si>
  <si>
    <t>* 8 puertos 1GbE
* IPSec VPN
* Multicast IGMP, PIM, SSDO, DMVRP
* Administración CLI, WEB, SNMP, Telnet, SSH
* RAM: 4GB
* Almacenamiento: 8GB
* Consumo 24.9W
* Disipación 85 BTU/h
* Temperatura de operación -20° to 60°C</t>
  </si>
  <si>
    <t>MÓDULO SFP MONOMODO</t>
  </si>
  <si>
    <t>* 10GB Ethernet
* Conector Duplex LC PC/UPC
* Rango 1260nm a 1355nm
* Distancia de 10KM
* Consumo0 1W
* Temperatura de operación -40° C to 85° C
* Monitore digital de temperatura, voltaje, Tx, Rx</t>
  </si>
  <si>
    <t>FIBRA ÓPTICA 12 HILOS MONOMODO ARMADA</t>
  </si>
  <si>
    <t>m</t>
  </si>
  <si>
    <t>* 12 Hilos
* Monomodo
* Armada con protección para roedores
*Chaqueta exterior: puede ser PE (polietileno) para exterior/direct burial, o LSZH (Low Smoke Zero Halogen)
* Diámetro exterior típico: ~5.5-8.0 mm
* Atenuación óptica típica:  ≤ 0,35 dB/km @ 1310 nm y ≤ 0,25 dB/km @ 1550 nm</t>
  </si>
  <si>
    <t>ODF 24 HILOS CON PIGTAILS</t>
  </si>
  <si>
    <t>* Capacidad nominal: 24 fibras ópticas monomodo (SC, LC).
* Tipo de fibra soportada: Monomodo
* Tipo de conexión: Empalme por fusión o conectorización directa.
* Tipo de adaptadores: SC/APC (verde) o LC/APC.
* Tipo de pigtails: Fibra monomodo con conectores preinstalados SC/APC o LC/APC.
* Módulo de empalme: Bandejas desmontables con capacidad mínima de 12 empalmes cada una.
* Radio mínimo de curvatura: ≥ 30 mm.</t>
  </si>
  <si>
    <t>CAJA OB 6 HILOS CON PIGTAILS</t>
  </si>
  <si>
    <t>* Capacidad: Hasta 6 fibras ópticas monomodo, con espacio para empalme y reserva.
* Tipo de conexión: SC/APC o LC/APC, con 6 adaptadores y pigtails preconectorizados.
* Montaje: Mural o de poste, fabricada en plástico ABS o policarbonato con cierre hermético y protección IP55 o superior.
* Gestión interna: Bandeja portaempalmes para 6 fusiones, organizador de cables y radio de curvatura ≥ 30 mm</t>
  </si>
  <si>
    <t>PATCH CORD MONOMODO 2m</t>
  </si>
  <si>
    <t>* Diámetro del cable sobre chaqueta exterior: puede estar en rangos de ~1,6 mm a ~2,0 mm para los patch cord de interior. 
* Material de la chaqueta: PVC o LSZH (Low Smoke Zero Halogen)
* Tipo de fibra: monomodo
* Longitud del cable: 2 m
* Conectores: puede venir simplex o duplex
* Tipo de terminación/pulido: UPC (un-angulado)</t>
  </si>
  <si>
    <t>CABLE UTP 6A</t>
  </si>
  <si>
    <t>* Tipo: Cable UTP (par trenzado no blindado) de 4 pares, categoría 6A.
* Material: Conductor de cobre sólido con aislamiento de polietileno y chaqueta exterior en PVC o LSZH.
* Rendimiento: Soporta transmisión hasta 10 Gbps y frecuencia de 500 MHz</t>
  </si>
  <si>
    <t>SWITCH 8 PUERTOS 100/1000</t>
  </si>
  <si>
    <t>* 8 puertos base 10/100/1000</t>
  </si>
  <si>
    <t>MULTITOMA 8 PUERTOS</t>
  </si>
  <si>
    <t>* Protección ante picos de voltaje
* 8 puertos
* Voltaje 120VAC
* Corriente 15A-20A</t>
  </si>
  <si>
    <t>INGENIERÍA DE DETALLE</t>
  </si>
  <si>
    <t>GL</t>
  </si>
  <si>
    <t>Levantamiento de información, creación de planos de montaje, desarrollo de arquitecturas, manuales, capacitación, entrega de documentación As Built</t>
  </si>
  <si>
    <t>INSTALACIÓN. INCLUYE ACCESORIOS DE MONTAJE</t>
  </si>
  <si>
    <t>Todo el material requerido para la instalación de los equipos</t>
  </si>
  <si>
    <t>MATERIALES DE INSTALACIÓN: TUBERÍA, CANALETA, CONECTORES.</t>
  </si>
  <si>
    <t>Tubería, canaleta, cajas de paso y conectores para tendido de cableado de potencia y datos</t>
  </si>
  <si>
    <t>CABLE ELÉCTRICO</t>
  </si>
  <si>
    <t>Cable eléctrico de cobre para alimentación de equipos con tensión de operación de 600V, resiste hasta 90 grados, certificación RETIE.</t>
  </si>
  <si>
    <t>VALORES TOTALES INCLUIDO IVA</t>
  </si>
  <si>
    <t>Para la presente cotización debe tener en cuenta los siguientes criterios:
• Comprender la totalidad de los costos y gastos, tanto directos como indirectos, que deben asumir el contratista para la correcta ejecución del contrato, conforme a lo establecido en el anexo de Especificaciones Técnicas.
• Tiene una vigencia de noventa (90) días calendario contados a partir de la fecha de su diligenciamiento de la cotización.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</si>
</sst>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$-240A]\ * #,##0.00_-;\-[$$-240A]\ * #,##0.00_-;_-[$$-240A]\ * &quot;-&quot;??_-;_-@_-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 tint="-0.3499862666707357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 applyProtection="1">
      <alignment vertical="center" wrapText="1"/>
      <protection locked="0"/>
    </xf>
    <xf numFmtId="43" fontId="3" fillId="0" borderId="0" xfId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0" fillId="0" borderId="1" xfId="0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6"/>
  <sheetViews>
    <sheetView showGridLines="0" tabSelected="1" zoomScale="80" zoomScaleNormal="80" workbookViewId="0">
      <selection activeCell="F3" sqref="F3"/>
    </sheetView>
  </sheetViews>
  <sheetFormatPr baseColWidth="10" defaultColWidth="10.6328125" defaultRowHeight="14.5" x14ac:dyDescent="0.35"/>
  <cols>
    <col min="1" max="1" width="17" style="5" customWidth="1"/>
    <col min="2" max="4" width="11.90625" style="5" customWidth="1"/>
    <col min="5" max="5" width="14.6328125" style="5" customWidth="1"/>
    <col min="6" max="6" width="46.6328125" style="5" customWidth="1"/>
    <col min="7" max="7" width="10.08984375" style="5" bestFit="1" customWidth="1"/>
    <col min="8" max="8" width="17.90625" style="5" customWidth="1"/>
    <col min="9" max="9" width="19.08984375" style="5" customWidth="1"/>
    <col min="10" max="10" width="20.36328125" style="5" customWidth="1"/>
    <col min="11" max="11" width="10.6328125" style="5" customWidth="1"/>
    <col min="12" max="16384" width="10.6328125" style="5"/>
  </cols>
  <sheetData>
    <row r="1" spans="1:10" s="6" customFormat="1" ht="28" x14ac:dyDescent="0.35">
      <c r="A1" s="2" t="s">
        <v>0</v>
      </c>
      <c r="B1" s="22" t="s">
        <v>0</v>
      </c>
      <c r="C1" s="16"/>
      <c r="D1" s="17"/>
      <c r="E1" s="10" t="s">
        <v>1</v>
      </c>
      <c r="F1" s="2" t="s">
        <v>2</v>
      </c>
      <c r="G1" s="2" t="s">
        <v>3</v>
      </c>
      <c r="H1" s="3" t="s">
        <v>4</v>
      </c>
      <c r="I1" s="3" t="s">
        <v>5</v>
      </c>
      <c r="J1" s="3" t="s">
        <v>6</v>
      </c>
    </row>
    <row r="2" spans="1:10" s="6" customFormat="1" x14ac:dyDescent="0.35">
      <c r="A2" s="19" t="s">
        <v>7</v>
      </c>
      <c r="B2" s="16"/>
      <c r="C2" s="16"/>
      <c r="D2" s="16"/>
      <c r="E2" s="16"/>
      <c r="F2" s="16"/>
      <c r="G2" s="16"/>
      <c r="H2" s="16"/>
      <c r="I2" s="16"/>
      <c r="J2" s="17"/>
    </row>
    <row r="3" spans="1:10" ht="101.5" x14ac:dyDescent="0.35">
      <c r="A3" s="4">
        <v>1</v>
      </c>
      <c r="B3" s="18" t="s">
        <v>8</v>
      </c>
      <c r="C3" s="16"/>
      <c r="D3" s="17"/>
      <c r="E3" s="12" t="s">
        <v>9</v>
      </c>
      <c r="F3" s="12" t="s">
        <v>10</v>
      </c>
      <c r="G3" s="13">
        <v>13</v>
      </c>
      <c r="H3" s="11"/>
      <c r="I3" s="11">
        <f>H3*1.19</f>
        <v>0</v>
      </c>
      <c r="J3" s="11">
        <f>+I3*G3</f>
        <v>0</v>
      </c>
    </row>
    <row r="4" spans="1:10" ht="130.5" x14ac:dyDescent="0.35">
      <c r="A4" s="4">
        <v>2</v>
      </c>
      <c r="B4" s="18" t="s">
        <v>11</v>
      </c>
      <c r="C4" s="16"/>
      <c r="D4" s="17"/>
      <c r="E4" s="12" t="s">
        <v>9</v>
      </c>
      <c r="F4" s="12" t="s">
        <v>12</v>
      </c>
      <c r="G4" s="13">
        <v>26</v>
      </c>
      <c r="H4" s="11"/>
      <c r="I4" s="11">
        <f t="shared" ref="I4:I22" si="0">H4*1.19</f>
        <v>0</v>
      </c>
      <c r="J4" s="11">
        <f t="shared" ref="J4:J22" si="1">I4*G4</f>
        <v>0</v>
      </c>
    </row>
    <row r="5" spans="1:10" ht="29" x14ac:dyDescent="0.35">
      <c r="A5" s="4">
        <v>3</v>
      </c>
      <c r="B5" s="18" t="s">
        <v>13</v>
      </c>
      <c r="C5" s="16"/>
      <c r="D5" s="17"/>
      <c r="E5" s="12" t="s">
        <v>9</v>
      </c>
      <c r="F5" s="12" t="s">
        <v>14</v>
      </c>
      <c r="G5" s="13">
        <v>26</v>
      </c>
      <c r="H5" s="11"/>
      <c r="I5" s="11">
        <f t="shared" si="0"/>
        <v>0</v>
      </c>
      <c r="J5" s="11">
        <f t="shared" si="1"/>
        <v>0</v>
      </c>
    </row>
    <row r="6" spans="1:10" ht="101.5" x14ac:dyDescent="0.35">
      <c r="A6" s="4">
        <v>4</v>
      </c>
      <c r="B6" s="18" t="s">
        <v>15</v>
      </c>
      <c r="C6" s="16"/>
      <c r="D6" s="17"/>
      <c r="E6" s="12" t="s">
        <v>9</v>
      </c>
      <c r="F6" s="12" t="s">
        <v>16</v>
      </c>
      <c r="G6" s="13">
        <v>3</v>
      </c>
      <c r="H6" s="11"/>
      <c r="I6" s="11">
        <f t="shared" si="0"/>
        <v>0</v>
      </c>
      <c r="J6" s="11">
        <f t="shared" si="1"/>
        <v>0</v>
      </c>
    </row>
    <row r="7" spans="1:10" ht="101.5" x14ac:dyDescent="0.35">
      <c r="A7" s="4">
        <v>5</v>
      </c>
      <c r="B7" s="18" t="s">
        <v>17</v>
      </c>
      <c r="C7" s="16"/>
      <c r="D7" s="17"/>
      <c r="E7" s="12" t="s">
        <v>9</v>
      </c>
      <c r="F7" s="12" t="s">
        <v>18</v>
      </c>
      <c r="G7" s="13">
        <v>3</v>
      </c>
      <c r="H7" s="11"/>
      <c r="I7" s="11">
        <f t="shared" si="0"/>
        <v>0</v>
      </c>
      <c r="J7" s="11">
        <f t="shared" si="1"/>
        <v>0</v>
      </c>
    </row>
    <row r="8" spans="1:10" ht="43.5" x14ac:dyDescent="0.35">
      <c r="A8" s="4">
        <v>6</v>
      </c>
      <c r="B8" s="18" t="s">
        <v>19</v>
      </c>
      <c r="C8" s="16"/>
      <c r="D8" s="17"/>
      <c r="E8" s="12" t="s">
        <v>9</v>
      </c>
      <c r="F8" s="12" t="s">
        <v>20</v>
      </c>
      <c r="G8" s="13">
        <v>2</v>
      </c>
      <c r="H8" s="11"/>
      <c r="I8" s="11">
        <f t="shared" si="0"/>
        <v>0</v>
      </c>
      <c r="J8" s="11">
        <f t="shared" si="1"/>
        <v>0</v>
      </c>
    </row>
    <row r="9" spans="1:10" x14ac:dyDescent="0.35">
      <c r="A9" s="4">
        <v>7</v>
      </c>
      <c r="B9" s="18" t="s">
        <v>21</v>
      </c>
      <c r="C9" s="16"/>
      <c r="D9" s="17"/>
      <c r="E9" s="12" t="s">
        <v>9</v>
      </c>
      <c r="F9" s="12" t="s">
        <v>22</v>
      </c>
      <c r="G9" s="13">
        <v>2</v>
      </c>
      <c r="H9" s="11"/>
      <c r="I9" s="11">
        <f t="shared" si="0"/>
        <v>0</v>
      </c>
      <c r="J9" s="11">
        <f t="shared" si="1"/>
        <v>0</v>
      </c>
    </row>
    <row r="10" spans="1:10" ht="116" x14ac:dyDescent="0.35">
      <c r="A10" s="4">
        <v>8</v>
      </c>
      <c r="B10" s="18" t="s">
        <v>23</v>
      </c>
      <c r="C10" s="16"/>
      <c r="D10" s="17"/>
      <c r="E10" s="12" t="s">
        <v>9</v>
      </c>
      <c r="F10" s="12" t="s">
        <v>24</v>
      </c>
      <c r="G10" s="13">
        <v>3</v>
      </c>
      <c r="H10" s="11"/>
      <c r="I10" s="11">
        <f t="shared" si="0"/>
        <v>0</v>
      </c>
      <c r="J10" s="11">
        <f t="shared" si="1"/>
        <v>0</v>
      </c>
    </row>
    <row r="11" spans="1:10" ht="130.5" x14ac:dyDescent="0.35">
      <c r="A11" s="4">
        <v>9</v>
      </c>
      <c r="B11" s="18" t="s">
        <v>25</v>
      </c>
      <c r="C11" s="16"/>
      <c r="D11" s="17"/>
      <c r="E11" s="14" t="s">
        <v>9</v>
      </c>
      <c r="F11" s="14" t="s">
        <v>26</v>
      </c>
      <c r="G11" s="15">
        <v>16</v>
      </c>
      <c r="H11" s="11"/>
      <c r="I11" s="11">
        <f t="shared" si="0"/>
        <v>0</v>
      </c>
      <c r="J11" s="11">
        <f t="shared" si="1"/>
        <v>0</v>
      </c>
    </row>
    <row r="12" spans="1:10" ht="174" x14ac:dyDescent="0.35">
      <c r="A12" s="4">
        <v>10</v>
      </c>
      <c r="B12" s="18" t="s">
        <v>27</v>
      </c>
      <c r="C12" s="16"/>
      <c r="D12" s="17"/>
      <c r="E12" s="14" t="s">
        <v>9</v>
      </c>
      <c r="F12" s="14" t="s">
        <v>28</v>
      </c>
      <c r="G12" s="15">
        <v>1</v>
      </c>
      <c r="H12" s="11"/>
      <c r="I12" s="11">
        <f t="shared" si="0"/>
        <v>0</v>
      </c>
      <c r="J12" s="11">
        <f t="shared" si="1"/>
        <v>0</v>
      </c>
    </row>
    <row r="13" spans="1:10" ht="174" x14ac:dyDescent="0.35">
      <c r="A13" s="4">
        <v>11</v>
      </c>
      <c r="B13" s="18" t="s">
        <v>29</v>
      </c>
      <c r="C13" s="16"/>
      <c r="D13" s="17"/>
      <c r="E13" s="14" t="s">
        <v>9</v>
      </c>
      <c r="F13" s="14" t="s">
        <v>28</v>
      </c>
      <c r="G13" s="15">
        <v>1</v>
      </c>
      <c r="H13" s="11"/>
      <c r="I13" s="11">
        <f t="shared" si="0"/>
        <v>0</v>
      </c>
      <c r="J13" s="11">
        <f t="shared" si="1"/>
        <v>0</v>
      </c>
    </row>
    <row r="14" spans="1:10" ht="87" x14ac:dyDescent="0.35">
      <c r="A14" s="4">
        <v>12</v>
      </c>
      <c r="B14" s="18" t="s">
        <v>30</v>
      </c>
      <c r="C14" s="16"/>
      <c r="D14" s="17"/>
      <c r="E14" s="14" t="s">
        <v>9</v>
      </c>
      <c r="F14" s="14" t="s">
        <v>31</v>
      </c>
      <c r="G14" s="15">
        <v>1</v>
      </c>
      <c r="H14" s="11"/>
      <c r="I14" s="11">
        <f t="shared" si="0"/>
        <v>0</v>
      </c>
      <c r="J14" s="11">
        <f t="shared" si="1"/>
        <v>0</v>
      </c>
    </row>
    <row r="15" spans="1:10" ht="87" x14ac:dyDescent="0.35">
      <c r="A15" s="4">
        <v>13</v>
      </c>
      <c r="B15" s="18" t="s">
        <v>32</v>
      </c>
      <c r="C15" s="16"/>
      <c r="D15" s="17"/>
      <c r="E15" s="14" t="s">
        <v>9</v>
      </c>
      <c r="F15" s="14" t="s">
        <v>31</v>
      </c>
      <c r="G15" s="15">
        <v>1</v>
      </c>
      <c r="H15" s="11"/>
      <c r="I15" s="11">
        <f t="shared" si="0"/>
        <v>0</v>
      </c>
      <c r="J15" s="11">
        <f t="shared" si="1"/>
        <v>0</v>
      </c>
    </row>
    <row r="16" spans="1:10" ht="101.5" x14ac:dyDescent="0.35">
      <c r="A16" s="4">
        <v>14</v>
      </c>
      <c r="B16" s="18" t="s">
        <v>33</v>
      </c>
      <c r="C16" s="16"/>
      <c r="D16" s="17"/>
      <c r="E16" s="12" t="s">
        <v>9</v>
      </c>
      <c r="F16" s="12" t="s">
        <v>34</v>
      </c>
      <c r="G16" s="13">
        <v>6</v>
      </c>
      <c r="H16" s="11"/>
      <c r="I16" s="11">
        <f t="shared" si="0"/>
        <v>0</v>
      </c>
      <c r="J16" s="11">
        <f t="shared" si="1"/>
        <v>0</v>
      </c>
    </row>
    <row r="17" spans="1:10" ht="101.5" x14ac:dyDescent="0.35">
      <c r="A17" s="4">
        <v>15</v>
      </c>
      <c r="B17" s="18" t="s">
        <v>35</v>
      </c>
      <c r="C17" s="16"/>
      <c r="D17" s="17"/>
      <c r="E17" s="12" t="s">
        <v>9</v>
      </c>
      <c r="F17" s="12" t="s">
        <v>36</v>
      </c>
      <c r="G17" s="13">
        <v>1</v>
      </c>
      <c r="H17" s="11"/>
      <c r="I17" s="11">
        <f t="shared" si="0"/>
        <v>0</v>
      </c>
      <c r="J17" s="11">
        <f t="shared" si="1"/>
        <v>0</v>
      </c>
    </row>
    <row r="18" spans="1:10" ht="58" x14ac:dyDescent="0.35">
      <c r="A18" s="4">
        <v>16</v>
      </c>
      <c r="B18" s="18" t="s">
        <v>37</v>
      </c>
      <c r="C18" s="16"/>
      <c r="D18" s="17"/>
      <c r="E18" s="12" t="s">
        <v>9</v>
      </c>
      <c r="F18" s="12" t="s">
        <v>38</v>
      </c>
      <c r="G18" s="13">
        <v>5</v>
      </c>
      <c r="H18" s="11"/>
      <c r="I18" s="11">
        <f t="shared" si="0"/>
        <v>0</v>
      </c>
      <c r="J18" s="11">
        <f t="shared" si="1"/>
        <v>0</v>
      </c>
    </row>
    <row r="19" spans="1:10" ht="130.5" x14ac:dyDescent="0.35">
      <c r="A19" s="4">
        <v>17</v>
      </c>
      <c r="B19" s="18" t="s">
        <v>39</v>
      </c>
      <c r="C19" s="16"/>
      <c r="D19" s="17"/>
      <c r="E19" s="12" t="s">
        <v>9</v>
      </c>
      <c r="F19" s="12" t="s">
        <v>40</v>
      </c>
      <c r="G19" s="13">
        <v>4</v>
      </c>
      <c r="H19" s="11"/>
      <c r="I19" s="11">
        <f t="shared" si="0"/>
        <v>0</v>
      </c>
      <c r="J19" s="11">
        <f t="shared" si="1"/>
        <v>0</v>
      </c>
    </row>
    <row r="20" spans="1:10" ht="87" x14ac:dyDescent="0.35">
      <c r="A20" s="4">
        <v>18</v>
      </c>
      <c r="B20" s="18" t="s">
        <v>41</v>
      </c>
      <c r="C20" s="16"/>
      <c r="D20" s="17"/>
      <c r="E20" s="12" t="s">
        <v>9</v>
      </c>
      <c r="F20" s="12" t="s">
        <v>42</v>
      </c>
      <c r="G20" s="13">
        <v>1</v>
      </c>
      <c r="H20" s="11"/>
      <c r="I20" s="11">
        <f t="shared" si="0"/>
        <v>0</v>
      </c>
      <c r="J20" s="11">
        <f t="shared" si="1"/>
        <v>0</v>
      </c>
    </row>
    <row r="21" spans="1:10" ht="87" x14ac:dyDescent="0.35">
      <c r="A21" s="4">
        <v>19</v>
      </c>
      <c r="B21" s="18" t="s">
        <v>43</v>
      </c>
      <c r="C21" s="16"/>
      <c r="D21" s="17"/>
      <c r="E21" s="12" t="s">
        <v>9</v>
      </c>
      <c r="F21" s="12" t="s">
        <v>42</v>
      </c>
      <c r="G21" s="13">
        <v>1</v>
      </c>
      <c r="H21" s="11"/>
      <c r="I21" s="11">
        <f t="shared" si="0"/>
        <v>0</v>
      </c>
      <c r="J21" s="11">
        <f t="shared" si="1"/>
        <v>0</v>
      </c>
    </row>
    <row r="22" spans="1:10" ht="43.5" x14ac:dyDescent="0.35">
      <c r="A22" s="4">
        <v>20</v>
      </c>
      <c r="B22" s="18" t="s">
        <v>44</v>
      </c>
      <c r="C22" s="16"/>
      <c r="D22" s="17"/>
      <c r="E22" s="12" t="s">
        <v>9</v>
      </c>
      <c r="F22" s="12" t="s">
        <v>45</v>
      </c>
      <c r="G22" s="13">
        <v>500</v>
      </c>
      <c r="H22" s="11"/>
      <c r="I22" s="11">
        <f t="shared" si="0"/>
        <v>0</v>
      </c>
      <c r="J22" s="11">
        <f t="shared" si="1"/>
        <v>0</v>
      </c>
    </row>
    <row r="23" spans="1:10" x14ac:dyDescent="0.35">
      <c r="A23" s="19" t="s">
        <v>46</v>
      </c>
      <c r="B23" s="16"/>
      <c r="C23" s="16"/>
      <c r="D23" s="16"/>
      <c r="E23" s="16"/>
      <c r="F23" s="16"/>
      <c r="G23" s="16"/>
      <c r="H23" s="16"/>
      <c r="I23" s="16"/>
      <c r="J23" s="17"/>
    </row>
    <row r="24" spans="1:10" ht="72.5" x14ac:dyDescent="0.35">
      <c r="A24" s="4">
        <v>21</v>
      </c>
      <c r="B24" s="18" t="s">
        <v>47</v>
      </c>
      <c r="C24" s="16"/>
      <c r="D24" s="17"/>
      <c r="E24" s="12" t="s">
        <v>9</v>
      </c>
      <c r="F24" s="12" t="s">
        <v>48</v>
      </c>
      <c r="G24" s="13">
        <v>6</v>
      </c>
      <c r="H24" s="11"/>
      <c r="I24" s="11">
        <f t="shared" ref="I24:I39" si="2">H24*1.19</f>
        <v>0</v>
      </c>
      <c r="J24" s="11">
        <f t="shared" ref="J24:J39" si="3">I24*G24</f>
        <v>0</v>
      </c>
    </row>
    <row r="25" spans="1:10" ht="87" x14ac:dyDescent="0.35">
      <c r="A25" s="4">
        <v>22</v>
      </c>
      <c r="B25" s="18" t="s">
        <v>49</v>
      </c>
      <c r="C25" s="16"/>
      <c r="D25" s="17"/>
      <c r="E25" s="12" t="s">
        <v>9</v>
      </c>
      <c r="F25" s="12" t="s">
        <v>50</v>
      </c>
      <c r="G25" s="13">
        <v>2</v>
      </c>
      <c r="H25" s="11"/>
      <c r="I25" s="11">
        <f t="shared" si="2"/>
        <v>0</v>
      </c>
      <c r="J25" s="11">
        <f t="shared" si="3"/>
        <v>0</v>
      </c>
    </row>
    <row r="26" spans="1:10" ht="87" x14ac:dyDescent="0.35">
      <c r="A26" s="4">
        <v>23</v>
      </c>
      <c r="B26" s="18" t="s">
        <v>51</v>
      </c>
      <c r="C26" s="16"/>
      <c r="D26" s="17"/>
      <c r="E26" s="12" t="s">
        <v>9</v>
      </c>
      <c r="F26" s="12" t="s">
        <v>50</v>
      </c>
      <c r="G26" s="13">
        <v>1</v>
      </c>
      <c r="H26" s="11"/>
      <c r="I26" s="11">
        <f t="shared" si="2"/>
        <v>0</v>
      </c>
      <c r="J26" s="11">
        <f t="shared" si="3"/>
        <v>0</v>
      </c>
    </row>
    <row r="27" spans="1:10" ht="130.5" x14ac:dyDescent="0.35">
      <c r="A27" s="4">
        <v>24</v>
      </c>
      <c r="B27" s="18" t="s">
        <v>52</v>
      </c>
      <c r="C27" s="16"/>
      <c r="D27" s="17"/>
      <c r="E27" s="12" t="s">
        <v>9</v>
      </c>
      <c r="F27" s="12" t="s">
        <v>53</v>
      </c>
      <c r="G27" s="13">
        <v>1</v>
      </c>
      <c r="H27" s="11"/>
      <c r="I27" s="11">
        <f t="shared" si="2"/>
        <v>0</v>
      </c>
      <c r="J27" s="11">
        <f t="shared" si="3"/>
        <v>0</v>
      </c>
    </row>
    <row r="28" spans="1:10" ht="101.5" x14ac:dyDescent="0.35">
      <c r="A28" s="4">
        <v>25</v>
      </c>
      <c r="B28" s="18" t="s">
        <v>54</v>
      </c>
      <c r="C28" s="16"/>
      <c r="D28" s="17"/>
      <c r="E28" s="12" t="s">
        <v>9</v>
      </c>
      <c r="F28" s="12" t="s">
        <v>55</v>
      </c>
      <c r="G28" s="13">
        <v>16</v>
      </c>
      <c r="H28" s="11"/>
      <c r="I28" s="11">
        <f t="shared" si="2"/>
        <v>0</v>
      </c>
      <c r="J28" s="11">
        <f t="shared" si="3"/>
        <v>0</v>
      </c>
    </row>
    <row r="29" spans="1:10" ht="130.5" x14ac:dyDescent="0.35">
      <c r="A29" s="4">
        <v>26</v>
      </c>
      <c r="B29" s="18" t="s">
        <v>56</v>
      </c>
      <c r="C29" s="16"/>
      <c r="D29" s="17"/>
      <c r="E29" s="12" t="s">
        <v>57</v>
      </c>
      <c r="F29" s="12" t="s">
        <v>58</v>
      </c>
      <c r="G29" s="13">
        <v>2500</v>
      </c>
      <c r="H29" s="11"/>
      <c r="I29" s="11">
        <f t="shared" si="2"/>
        <v>0</v>
      </c>
      <c r="J29" s="11">
        <f t="shared" si="3"/>
        <v>0</v>
      </c>
    </row>
    <row r="30" spans="1:10" ht="159.5" x14ac:dyDescent="0.35">
      <c r="A30" s="4">
        <v>27</v>
      </c>
      <c r="B30" s="18" t="s">
        <v>59</v>
      </c>
      <c r="C30" s="16"/>
      <c r="D30" s="17"/>
      <c r="E30" s="12" t="s">
        <v>9</v>
      </c>
      <c r="F30" s="12" t="s">
        <v>60</v>
      </c>
      <c r="G30" s="13">
        <v>1</v>
      </c>
      <c r="H30" s="11"/>
      <c r="I30" s="11">
        <f t="shared" si="2"/>
        <v>0</v>
      </c>
      <c r="J30" s="11">
        <f t="shared" si="3"/>
        <v>0</v>
      </c>
    </row>
    <row r="31" spans="1:10" ht="145" x14ac:dyDescent="0.35">
      <c r="A31" s="4">
        <v>28</v>
      </c>
      <c r="B31" s="18" t="s">
        <v>61</v>
      </c>
      <c r="C31" s="16"/>
      <c r="D31" s="17"/>
      <c r="E31" s="12" t="s">
        <v>9</v>
      </c>
      <c r="F31" s="12" t="s">
        <v>62</v>
      </c>
      <c r="G31" s="13">
        <v>8</v>
      </c>
      <c r="H31" s="11"/>
      <c r="I31" s="11">
        <f t="shared" si="2"/>
        <v>0</v>
      </c>
      <c r="J31" s="11">
        <f t="shared" si="3"/>
        <v>0</v>
      </c>
    </row>
    <row r="32" spans="1:10" ht="130.5" x14ac:dyDescent="0.35">
      <c r="A32" s="4">
        <v>29</v>
      </c>
      <c r="B32" s="18" t="s">
        <v>63</v>
      </c>
      <c r="C32" s="16"/>
      <c r="D32" s="17"/>
      <c r="E32" s="12" t="s">
        <v>9</v>
      </c>
      <c r="F32" s="12" t="s">
        <v>64</v>
      </c>
      <c r="G32" s="13">
        <v>16</v>
      </c>
      <c r="H32" s="11"/>
      <c r="I32" s="11">
        <f t="shared" si="2"/>
        <v>0</v>
      </c>
      <c r="J32" s="11">
        <f t="shared" si="3"/>
        <v>0</v>
      </c>
    </row>
    <row r="33" spans="1:10" ht="87" x14ac:dyDescent="0.35">
      <c r="A33" s="4">
        <v>30</v>
      </c>
      <c r="B33" s="18" t="s">
        <v>65</v>
      </c>
      <c r="C33" s="16"/>
      <c r="D33" s="17"/>
      <c r="E33" s="12" t="s">
        <v>57</v>
      </c>
      <c r="F33" s="12" t="s">
        <v>66</v>
      </c>
      <c r="G33" s="13">
        <v>2500</v>
      </c>
      <c r="H33" s="11"/>
      <c r="I33" s="11">
        <f t="shared" si="2"/>
        <v>0</v>
      </c>
      <c r="J33" s="11">
        <f t="shared" si="3"/>
        <v>0</v>
      </c>
    </row>
    <row r="34" spans="1:10" x14ac:dyDescent="0.35">
      <c r="A34" s="4">
        <v>31</v>
      </c>
      <c r="B34" s="18" t="s">
        <v>67</v>
      </c>
      <c r="C34" s="16"/>
      <c r="D34" s="17"/>
      <c r="E34" s="12" t="s">
        <v>9</v>
      </c>
      <c r="F34" s="13" t="s">
        <v>68</v>
      </c>
      <c r="G34" s="13">
        <v>9</v>
      </c>
      <c r="H34" s="11"/>
      <c r="I34" s="11">
        <f t="shared" si="2"/>
        <v>0</v>
      </c>
      <c r="J34" s="11">
        <f t="shared" si="3"/>
        <v>0</v>
      </c>
    </row>
    <row r="35" spans="1:10" ht="58" x14ac:dyDescent="0.35">
      <c r="A35" s="4">
        <v>32</v>
      </c>
      <c r="B35" s="18" t="s">
        <v>69</v>
      </c>
      <c r="C35" s="16"/>
      <c r="D35" s="17"/>
      <c r="E35" s="12" t="s">
        <v>9</v>
      </c>
      <c r="F35" s="12" t="s">
        <v>70</v>
      </c>
      <c r="G35" s="13">
        <v>9</v>
      </c>
      <c r="H35" s="11"/>
      <c r="I35" s="11">
        <f t="shared" si="2"/>
        <v>0</v>
      </c>
      <c r="J35" s="11">
        <f t="shared" si="3"/>
        <v>0</v>
      </c>
    </row>
    <row r="36" spans="1:10" ht="43.5" x14ac:dyDescent="0.35">
      <c r="A36" s="4">
        <v>33</v>
      </c>
      <c r="B36" s="18" t="s">
        <v>71</v>
      </c>
      <c r="C36" s="16"/>
      <c r="D36" s="17"/>
      <c r="E36" s="12" t="s">
        <v>72</v>
      </c>
      <c r="F36" s="12" t="s">
        <v>73</v>
      </c>
      <c r="G36" s="13">
        <v>1</v>
      </c>
      <c r="H36" s="11"/>
      <c r="I36" s="11">
        <f t="shared" si="2"/>
        <v>0</v>
      </c>
      <c r="J36" s="11">
        <f t="shared" si="3"/>
        <v>0</v>
      </c>
    </row>
    <row r="37" spans="1:10" x14ac:dyDescent="0.35">
      <c r="A37" s="4">
        <v>34</v>
      </c>
      <c r="B37" s="18" t="s">
        <v>74</v>
      </c>
      <c r="C37" s="16"/>
      <c r="D37" s="17"/>
      <c r="E37" s="12" t="s">
        <v>72</v>
      </c>
      <c r="F37" s="13" t="s">
        <v>75</v>
      </c>
      <c r="G37" s="13">
        <v>1</v>
      </c>
      <c r="H37" s="11"/>
      <c r="I37" s="11">
        <f t="shared" si="2"/>
        <v>0</v>
      </c>
      <c r="J37" s="11">
        <f t="shared" si="3"/>
        <v>0</v>
      </c>
    </row>
    <row r="38" spans="1:10" ht="29" x14ac:dyDescent="0.35">
      <c r="A38" s="4">
        <v>35</v>
      </c>
      <c r="B38" s="18" t="s">
        <v>76</v>
      </c>
      <c r="C38" s="16"/>
      <c r="D38" s="17"/>
      <c r="E38" s="12" t="s">
        <v>57</v>
      </c>
      <c r="F38" s="12" t="s">
        <v>77</v>
      </c>
      <c r="G38" s="13">
        <v>500</v>
      </c>
      <c r="H38" s="11"/>
      <c r="I38" s="11">
        <f t="shared" si="2"/>
        <v>0</v>
      </c>
      <c r="J38" s="11">
        <f t="shared" si="3"/>
        <v>0</v>
      </c>
    </row>
    <row r="39" spans="1:10" ht="43.5" x14ac:dyDescent="0.35">
      <c r="A39" s="4">
        <v>36</v>
      </c>
      <c r="B39" s="18" t="s">
        <v>78</v>
      </c>
      <c r="C39" s="16"/>
      <c r="D39" s="17"/>
      <c r="E39" s="12" t="s">
        <v>57</v>
      </c>
      <c r="F39" s="12" t="s">
        <v>79</v>
      </c>
      <c r="G39" s="13">
        <v>1000</v>
      </c>
      <c r="H39" s="11"/>
      <c r="I39" s="11">
        <f t="shared" si="2"/>
        <v>0</v>
      </c>
      <c r="J39" s="11">
        <f t="shared" si="3"/>
        <v>0</v>
      </c>
    </row>
    <row r="40" spans="1:10" x14ac:dyDescent="0.35">
      <c r="A40" s="21"/>
      <c r="B40" s="16"/>
      <c r="C40" s="16"/>
      <c r="D40" s="16"/>
      <c r="E40" s="16"/>
      <c r="F40" s="16"/>
      <c r="G40" s="16"/>
      <c r="H40" s="16"/>
      <c r="I40" s="16"/>
      <c r="J40" s="17"/>
    </row>
    <row r="41" spans="1:10" x14ac:dyDescent="0.35">
      <c r="A41" s="20" t="s">
        <v>80</v>
      </c>
      <c r="B41" s="16"/>
      <c r="C41" s="16"/>
      <c r="D41" s="16"/>
      <c r="E41" s="16"/>
      <c r="F41" s="16"/>
      <c r="G41" s="16"/>
      <c r="H41" s="16"/>
      <c r="I41" s="17"/>
      <c r="J41" s="7">
        <f>SUM(J3:J39)</f>
        <v>0</v>
      </c>
    </row>
    <row r="42" spans="1:10" s="1" customFormat="1" ht="49.5" customHeight="1" x14ac:dyDescent="0.35">
      <c r="A42" s="23" t="s">
        <v>81</v>
      </c>
      <c r="B42" s="16"/>
      <c r="C42" s="16"/>
      <c r="D42" s="16"/>
      <c r="E42" s="16"/>
      <c r="F42" s="16"/>
      <c r="G42" s="16"/>
      <c r="H42" s="16"/>
      <c r="I42" s="16"/>
      <c r="J42" s="17"/>
    </row>
    <row r="52" spans="6:7" x14ac:dyDescent="0.35">
      <c r="F52" s="8"/>
      <c r="G52" s="8"/>
    </row>
    <row r="54" spans="6:7" x14ac:dyDescent="0.35">
      <c r="F54" s="9"/>
      <c r="G54" s="9"/>
    </row>
    <row r="56" spans="6:7" x14ac:dyDescent="0.35">
      <c r="F56" s="9"/>
      <c r="G56" s="9"/>
    </row>
  </sheetData>
  <mergeCells count="42">
    <mergeCell ref="A40:J40"/>
    <mergeCell ref="B1:D1"/>
    <mergeCell ref="A42:J42"/>
    <mergeCell ref="B3:D3"/>
    <mergeCell ref="B4:D4"/>
    <mergeCell ref="B27:D27"/>
    <mergeCell ref="A41:I41"/>
    <mergeCell ref="B5:D5"/>
    <mergeCell ref="A2:J2"/>
    <mergeCell ref="B6:D6"/>
    <mergeCell ref="B7:D7"/>
    <mergeCell ref="B8:D8"/>
    <mergeCell ref="B9:D9"/>
    <mergeCell ref="B10:D10"/>
    <mergeCell ref="B11:D11"/>
    <mergeCell ref="B12:D12"/>
    <mergeCell ref="B24:D24"/>
    <mergeCell ref="B25:D25"/>
    <mergeCell ref="B26:D26"/>
    <mergeCell ref="A23:J23"/>
    <mergeCell ref="B13:D13"/>
    <mergeCell ref="B14:D14"/>
    <mergeCell ref="B15:D15"/>
    <mergeCell ref="B16:D16"/>
    <mergeCell ref="B18:D18"/>
    <mergeCell ref="B19:D19"/>
    <mergeCell ref="B20:D20"/>
    <mergeCell ref="B21:D21"/>
    <mergeCell ref="B22:D22"/>
    <mergeCell ref="B39:D39"/>
    <mergeCell ref="B34:D34"/>
    <mergeCell ref="B35:D35"/>
    <mergeCell ref="B36:D36"/>
    <mergeCell ref="B37:D37"/>
    <mergeCell ref="B38:D38"/>
    <mergeCell ref="B29:D29"/>
    <mergeCell ref="B30:D30"/>
    <mergeCell ref="B31:D31"/>
    <mergeCell ref="B32:D32"/>
    <mergeCell ref="B33:D33"/>
    <mergeCell ref="B28:D28"/>
    <mergeCell ref="B17:D17"/>
  </mergeCells>
  <conditionalFormatting sqref="H3:H22 H24:H39">
    <cfRule type="containsBlanks" dxfId="0" priority="1">
      <formula>LEN(TRIM(H3))=0</formula>
    </cfRule>
  </conditionalFormatting>
  <pageMargins left="0.25" right="0.25" top="0.75" bottom="0.75" header="0.3" footer="0.3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GC-FO-082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ENRIQUE BAEZ PEREZ</dc:creator>
  <cp:lastModifiedBy>Aldemar Gutierrez</cp:lastModifiedBy>
  <cp:lastPrinted>2025-07-30T22:24:06Z</cp:lastPrinted>
  <dcterms:created xsi:type="dcterms:W3CDTF">2025-03-07T21:33:12Z</dcterms:created>
  <dcterms:modified xsi:type="dcterms:W3CDTF">2025-11-14T22:54:54Z</dcterms:modified>
</cp:coreProperties>
</file>